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2" activeTab="0"/>
  </bookViews>
  <sheets>
    <sheet name="2015 " sheetId="1" r:id="rId1"/>
  </sheets>
  <definedNames>
    <definedName name="_xlnm.Print_Titles" localSheetId="0">'2015 '!$3:$3</definedName>
    <definedName name="_xlnm.Print_Area" localSheetId="0">'2015 '!$A$1:$Q$39</definedName>
  </definedNames>
  <calcPr fullCalcOnLoad="1"/>
</workbook>
</file>

<file path=xl/sharedStrings.xml><?xml version="1.0" encoding="utf-8"?>
<sst xmlns="http://schemas.openxmlformats.org/spreadsheetml/2006/main" count="51" uniqueCount="42">
  <si>
    <t>начальное образование</t>
  </si>
  <si>
    <t>основное образование</t>
  </si>
  <si>
    <t>среднее образование</t>
  </si>
  <si>
    <t>Итого</t>
  </si>
  <si>
    <t>Наименование учреждения</t>
  </si>
  <si>
    <t>План    (чел.)</t>
  </si>
  <si>
    <t>Факт    (чел.)</t>
  </si>
  <si>
    <t>% исполне-ния</t>
  </si>
  <si>
    <t xml:space="preserve">Завтраки </t>
  </si>
  <si>
    <t>Методлитература</t>
  </si>
  <si>
    <t>МБОУ СОШ № 1</t>
  </si>
  <si>
    <t>МБОУ СОШ № 2</t>
  </si>
  <si>
    <t>МАОУ лицей № 3</t>
  </si>
  <si>
    <t>МБОУ СОШ № 4</t>
  </si>
  <si>
    <t>МБОУ СОШ № 5</t>
  </si>
  <si>
    <t>МБОУ СОШ № 6</t>
  </si>
  <si>
    <t>МБОУ СОШ № 7</t>
  </si>
  <si>
    <t>МБОУ СОШ № 8</t>
  </si>
  <si>
    <t>МБОУ СОШ № 9</t>
  </si>
  <si>
    <t>МБОУ СОШ № 10</t>
  </si>
  <si>
    <t>МБОУ СОШ № 11</t>
  </si>
  <si>
    <t>МБОУ СОШ № 12</t>
  </si>
  <si>
    <t>МБОУ СОШ № 13</t>
  </si>
  <si>
    <t>МБОУ СОШ № 14</t>
  </si>
  <si>
    <t>МБОУ СОШ № 15</t>
  </si>
  <si>
    <t>МБОУ СОШ № 16</t>
  </si>
  <si>
    <t>МБОУ СОШ № 17</t>
  </si>
  <si>
    <t>МБОУ СОШ № 18</t>
  </si>
  <si>
    <t>МБОУ СОШ № 19</t>
  </si>
  <si>
    <t>МБОУ СОШ № 20</t>
  </si>
  <si>
    <t>МБОУ СОШ № 21</t>
  </si>
  <si>
    <t>МБОУ СОШ № 44</t>
  </si>
  <si>
    <t>МБОУ лицей № 45</t>
  </si>
  <si>
    <t xml:space="preserve">ИТОГО СОШ </t>
  </si>
  <si>
    <t>МБОУ ОСОШ № 1</t>
  </si>
  <si>
    <t>МБОУ ВСОШ № 1</t>
  </si>
  <si>
    <t>ИТОГО ВСОШ</t>
  </si>
  <si>
    <t>МБОУШИС(П)ОО№3</t>
  </si>
  <si>
    <t>ВСЕГО:</t>
  </si>
  <si>
    <t>Начальник  управления                                                                                                                        С.Г. Демченко</t>
  </si>
  <si>
    <t>исполнитель Титов В.М.    тел. 21-0-63</t>
  </si>
  <si>
    <t>Анализ выполнения МЗ  по показателям объема муниципальной услуги на 2017 год по общеобразовательным учреждениям Кавказского района за I полугодие 2017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</si>
</sst>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5">
    <font>
      <sz val="10"/>
      <name val="Arial Cyr"/>
      <family val="2"/>
    </font>
    <font>
      <sz val="10"/>
      <name val="Arial"/>
      <family val="0"/>
    </font>
    <font>
      <b/>
      <sz val="1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8"/>
      <name val="Times New Roman"/>
      <family val="1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64" fontId="9" fillId="33" borderId="0" xfId="0" applyNumberFormat="1" applyFont="1" applyFill="1" applyAlignment="1">
      <alignment/>
    </xf>
    <xf numFmtId="0" fontId="8" fillId="34" borderId="0" xfId="0" applyFont="1" applyFill="1" applyAlignment="1">
      <alignment/>
    </xf>
    <xf numFmtId="0" fontId="8" fillId="33" borderId="0" xfId="0" applyFont="1" applyFill="1" applyAlignment="1">
      <alignment/>
    </xf>
    <xf numFmtId="164" fontId="8" fillId="33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1" fontId="4" fillId="34" borderId="11" xfId="0" applyNumberFormat="1" applyFont="1" applyFill="1" applyBorder="1" applyAlignment="1">
      <alignment horizontal="center"/>
    </xf>
    <xf numFmtId="165" fontId="4" fillId="34" borderId="11" xfId="0" applyNumberFormat="1" applyFont="1" applyFill="1" applyBorder="1" applyAlignment="1">
      <alignment horizontal="center"/>
    </xf>
    <xf numFmtId="166" fontId="10" fillId="33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wrapText="1"/>
    </xf>
    <xf numFmtId="1" fontId="2" fillId="0" borderId="11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65" fontId="7" fillId="0" borderId="11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Q39"/>
  <sheetViews>
    <sheetView tabSelected="1" view="pageBreakPreview" zoomScale="66" zoomScaleSheetLayoutView="66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3" sqref="M33"/>
    </sheetView>
  </sheetViews>
  <sheetFormatPr defaultColWidth="9.00390625" defaultRowHeight="12.75"/>
  <cols>
    <col min="1" max="1" width="26.625" style="1" customWidth="1"/>
    <col min="2" max="2" width="16.625" style="0" customWidth="1"/>
    <col min="3" max="3" width="18.00390625" style="0" customWidth="1"/>
    <col min="4" max="4" width="14.125" style="0" customWidth="1"/>
    <col min="5" max="5" width="17.00390625" style="0" customWidth="1"/>
    <col min="6" max="6" width="16.25390625" style="0" customWidth="1"/>
    <col min="7" max="7" width="14.625" style="0" customWidth="1"/>
    <col min="8" max="8" width="16.625" style="0" customWidth="1"/>
    <col min="9" max="9" width="16.25390625" style="0" customWidth="1"/>
    <col min="10" max="10" width="15.25390625" style="0" customWidth="1"/>
    <col min="11" max="12" width="18.375" style="0" customWidth="1"/>
    <col min="13" max="13" width="15.00390625" style="0" customWidth="1"/>
    <col min="14" max="15" width="0" style="0" hidden="1" customWidth="1"/>
    <col min="16" max="16" width="0" style="2" hidden="1" customWidth="1"/>
  </cols>
  <sheetData>
    <row r="1" spans="1:15" ht="48.75" customHeight="1">
      <c r="A1" s="38" t="s">
        <v>41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8" customHeight="1">
      <c r="A2" s="3"/>
      <c r="B2" s="39" t="s">
        <v>0</v>
      </c>
      <c r="C2" s="39"/>
      <c r="D2" s="39"/>
      <c r="E2" s="39" t="s">
        <v>1</v>
      </c>
      <c r="F2" s="39"/>
      <c r="G2" s="39"/>
      <c r="H2" s="39" t="s">
        <v>2</v>
      </c>
      <c r="I2" s="39"/>
      <c r="J2" s="39"/>
      <c r="K2" s="39" t="s">
        <v>3</v>
      </c>
      <c r="L2" s="39"/>
      <c r="M2" s="39"/>
      <c r="N2" s="3"/>
      <c r="O2" s="3"/>
    </row>
    <row r="3" spans="1:16" s="8" customFormat="1" ht="57.75" customHeight="1">
      <c r="A3" s="4" t="s">
        <v>4</v>
      </c>
      <c r="B3" s="5" t="s">
        <v>5</v>
      </c>
      <c r="C3" s="5" t="s">
        <v>6</v>
      </c>
      <c r="D3" s="5" t="s">
        <v>7</v>
      </c>
      <c r="E3" s="5" t="s">
        <v>5</v>
      </c>
      <c r="F3" s="5" t="s">
        <v>6</v>
      </c>
      <c r="G3" s="5" t="s">
        <v>7</v>
      </c>
      <c r="H3" s="5" t="s">
        <v>5</v>
      </c>
      <c r="I3" s="5" t="s">
        <v>6</v>
      </c>
      <c r="J3" s="5" t="s">
        <v>7</v>
      </c>
      <c r="K3" s="5" t="s">
        <v>5</v>
      </c>
      <c r="L3" s="5" t="s">
        <v>6</v>
      </c>
      <c r="M3" s="5" t="s">
        <v>7</v>
      </c>
      <c r="N3" s="6" t="s">
        <v>8</v>
      </c>
      <c r="O3" s="6" t="s">
        <v>9</v>
      </c>
      <c r="P3" s="7"/>
    </row>
    <row r="4" spans="1:16" s="15" customFormat="1" ht="24.75" customHeight="1">
      <c r="A4" s="9" t="s">
        <v>10</v>
      </c>
      <c r="B4" s="12">
        <v>205</v>
      </c>
      <c r="C4" s="10">
        <v>197</v>
      </c>
      <c r="D4" s="11">
        <f aca="true" t="shared" si="0" ref="D4:D27">C4/B4*100</f>
        <v>96.09756097560975</v>
      </c>
      <c r="E4" s="12">
        <v>232</v>
      </c>
      <c r="F4" s="10">
        <v>229</v>
      </c>
      <c r="G4" s="11">
        <f aca="true" t="shared" si="1" ref="G4:G31">F4/E4*100</f>
        <v>98.70689655172413</v>
      </c>
      <c r="H4" s="10">
        <v>36</v>
      </c>
      <c r="I4" s="10">
        <v>35</v>
      </c>
      <c r="J4" s="11">
        <f aca="true" t="shared" si="2" ref="J4:J30">I4/H4*100</f>
        <v>97.22222222222221</v>
      </c>
      <c r="K4" s="12">
        <f aca="true" t="shared" si="3" ref="K4:K29">B4+E4+H4</f>
        <v>473</v>
      </c>
      <c r="L4" s="12">
        <f aca="true" t="shared" si="4" ref="L4:L29">C4+F4+I4</f>
        <v>461</v>
      </c>
      <c r="M4" s="11">
        <f aca="true" t="shared" si="5" ref="M4:M31">L4/K4*100</f>
        <v>97.46300211416491</v>
      </c>
      <c r="N4" s="13">
        <f>N5+N6+N8+N10+N11+N12+N13+N53</f>
        <v>9082.4</v>
      </c>
      <c r="O4" s="13">
        <f>O5+O6+O8+O10+O11+O12+O13+O53</f>
        <v>9082.4</v>
      </c>
      <c r="P4" s="14"/>
    </row>
    <row r="5" spans="1:17" s="18" customFormat="1" ht="24" customHeight="1">
      <c r="A5" s="9" t="s">
        <v>11</v>
      </c>
      <c r="B5" s="12">
        <v>224</v>
      </c>
      <c r="C5" s="12">
        <v>219</v>
      </c>
      <c r="D5" s="11">
        <f t="shared" si="0"/>
        <v>97.76785714285714</v>
      </c>
      <c r="E5" s="12">
        <v>291</v>
      </c>
      <c r="F5" s="12">
        <v>292</v>
      </c>
      <c r="G5" s="11">
        <f t="shared" si="1"/>
        <v>100.34364261168385</v>
      </c>
      <c r="H5" s="12">
        <v>48</v>
      </c>
      <c r="I5" s="12">
        <v>49</v>
      </c>
      <c r="J5" s="11">
        <f t="shared" si="2"/>
        <v>102.08333333333333</v>
      </c>
      <c r="K5" s="12">
        <f t="shared" si="3"/>
        <v>563</v>
      </c>
      <c r="L5" s="12">
        <f t="shared" si="4"/>
        <v>560</v>
      </c>
      <c r="M5" s="11">
        <f t="shared" si="5"/>
        <v>99.46714031971581</v>
      </c>
      <c r="N5" s="11">
        <v>9082.4</v>
      </c>
      <c r="O5" s="11">
        <v>9082.4</v>
      </c>
      <c r="P5" s="16"/>
      <c r="Q5" s="17"/>
    </row>
    <row r="6" spans="1:17" s="18" customFormat="1" ht="24.75" customHeight="1">
      <c r="A6" s="9" t="s">
        <v>12</v>
      </c>
      <c r="B6" s="12">
        <v>326</v>
      </c>
      <c r="C6" s="12">
        <v>325</v>
      </c>
      <c r="D6" s="11">
        <f t="shared" si="0"/>
        <v>99.69325153374233</v>
      </c>
      <c r="E6" s="12">
        <v>401</v>
      </c>
      <c r="F6" s="12">
        <v>398</v>
      </c>
      <c r="G6" s="11">
        <f t="shared" si="1"/>
        <v>99.25187032418953</v>
      </c>
      <c r="H6" s="12">
        <v>91</v>
      </c>
      <c r="I6" s="12">
        <v>90</v>
      </c>
      <c r="J6" s="11">
        <f t="shared" si="2"/>
        <v>98.9010989010989</v>
      </c>
      <c r="K6" s="12">
        <f t="shared" si="3"/>
        <v>818</v>
      </c>
      <c r="L6" s="12">
        <f t="shared" si="4"/>
        <v>813</v>
      </c>
      <c r="M6" s="11">
        <f t="shared" si="5"/>
        <v>99.38875305623472</v>
      </c>
      <c r="N6" s="11">
        <f>N7</f>
        <v>0</v>
      </c>
      <c r="O6" s="11">
        <f>O7</f>
        <v>0</v>
      </c>
      <c r="P6" s="19"/>
      <c r="Q6" s="17"/>
    </row>
    <row r="7" spans="1:16" s="21" customFormat="1" ht="27.75" customHeight="1">
      <c r="A7" s="9" t="s">
        <v>13</v>
      </c>
      <c r="B7" s="12">
        <v>252</v>
      </c>
      <c r="C7" s="12">
        <v>257</v>
      </c>
      <c r="D7" s="11">
        <f t="shared" si="0"/>
        <v>101.98412698412697</v>
      </c>
      <c r="E7" s="12">
        <v>255</v>
      </c>
      <c r="F7" s="12">
        <v>258</v>
      </c>
      <c r="G7" s="11">
        <f t="shared" si="1"/>
        <v>101.17647058823529</v>
      </c>
      <c r="H7" s="12">
        <v>48</v>
      </c>
      <c r="I7" s="12">
        <v>47</v>
      </c>
      <c r="J7" s="11">
        <f t="shared" si="2"/>
        <v>97.91666666666666</v>
      </c>
      <c r="K7" s="12">
        <f t="shared" si="3"/>
        <v>555</v>
      </c>
      <c r="L7" s="12">
        <f t="shared" si="4"/>
        <v>562</v>
      </c>
      <c r="M7" s="11">
        <f t="shared" si="5"/>
        <v>101.26126126126127</v>
      </c>
      <c r="N7" s="11"/>
      <c r="O7" s="11"/>
      <c r="P7" s="20"/>
    </row>
    <row r="8" spans="1:17" s="18" customFormat="1" ht="24.75" customHeight="1">
      <c r="A8" s="9" t="s">
        <v>14</v>
      </c>
      <c r="B8" s="12">
        <v>305</v>
      </c>
      <c r="C8" s="12">
        <v>302</v>
      </c>
      <c r="D8" s="11">
        <f t="shared" si="0"/>
        <v>99.01639344262296</v>
      </c>
      <c r="E8" s="12">
        <v>234</v>
      </c>
      <c r="F8" s="12">
        <v>231</v>
      </c>
      <c r="G8" s="11">
        <f t="shared" si="1"/>
        <v>98.71794871794873</v>
      </c>
      <c r="H8" s="12">
        <v>39</v>
      </c>
      <c r="I8" s="12">
        <v>39</v>
      </c>
      <c r="J8" s="11">
        <f t="shared" si="2"/>
        <v>100</v>
      </c>
      <c r="K8" s="12">
        <f t="shared" si="3"/>
        <v>578</v>
      </c>
      <c r="L8" s="12">
        <f t="shared" si="4"/>
        <v>572</v>
      </c>
      <c r="M8" s="11">
        <f t="shared" si="5"/>
        <v>98.96193771626297</v>
      </c>
      <c r="N8" s="11">
        <f>N9</f>
        <v>0</v>
      </c>
      <c r="O8" s="11">
        <f>O9</f>
        <v>0</v>
      </c>
      <c r="P8" s="19"/>
      <c r="Q8" s="17"/>
    </row>
    <row r="9" spans="1:17" s="24" customFormat="1" ht="24" customHeight="1">
      <c r="A9" s="9" t="s">
        <v>15</v>
      </c>
      <c r="B9" s="12">
        <v>241</v>
      </c>
      <c r="C9" s="12">
        <v>239</v>
      </c>
      <c r="D9" s="11">
        <f t="shared" si="0"/>
        <v>99.1701244813278</v>
      </c>
      <c r="E9" s="12">
        <v>273</v>
      </c>
      <c r="F9" s="12">
        <v>276</v>
      </c>
      <c r="G9" s="11">
        <f t="shared" si="1"/>
        <v>101.0989010989011</v>
      </c>
      <c r="H9" s="12">
        <v>46</v>
      </c>
      <c r="I9" s="12">
        <v>46</v>
      </c>
      <c r="J9" s="11">
        <f t="shared" si="2"/>
        <v>100</v>
      </c>
      <c r="K9" s="12">
        <f t="shared" si="3"/>
        <v>560</v>
      </c>
      <c r="L9" s="12">
        <f t="shared" si="4"/>
        <v>561</v>
      </c>
      <c r="M9" s="11">
        <f t="shared" si="5"/>
        <v>100.17857142857143</v>
      </c>
      <c r="N9" s="11">
        <v>0</v>
      </c>
      <c r="O9" s="11">
        <v>0</v>
      </c>
      <c r="P9" s="22"/>
      <c r="Q9" s="23"/>
    </row>
    <row r="10" spans="1:16" s="15" customFormat="1" ht="24" customHeight="1">
      <c r="A10" s="9" t="s">
        <v>16</v>
      </c>
      <c r="B10" s="12">
        <v>385</v>
      </c>
      <c r="C10" s="12">
        <v>386</v>
      </c>
      <c r="D10" s="11">
        <f t="shared" si="0"/>
        <v>100.25974025974025</v>
      </c>
      <c r="E10" s="12">
        <v>334</v>
      </c>
      <c r="F10" s="12">
        <v>336</v>
      </c>
      <c r="G10" s="11">
        <f t="shared" si="1"/>
        <v>100.59880239520957</v>
      </c>
      <c r="H10" s="12">
        <v>85</v>
      </c>
      <c r="I10" s="12">
        <v>83</v>
      </c>
      <c r="J10" s="11">
        <f t="shared" si="2"/>
        <v>97.6470588235294</v>
      </c>
      <c r="K10" s="12">
        <f t="shared" si="3"/>
        <v>804</v>
      </c>
      <c r="L10" s="12">
        <f t="shared" si="4"/>
        <v>805</v>
      </c>
      <c r="M10" s="11">
        <f t="shared" si="5"/>
        <v>100.12437810945273</v>
      </c>
      <c r="N10" s="11">
        <v>0</v>
      </c>
      <c r="O10" s="11">
        <v>0</v>
      </c>
      <c r="P10" s="14"/>
    </row>
    <row r="11" spans="1:16" s="15" customFormat="1" ht="24" customHeight="1">
      <c r="A11" s="9" t="s">
        <v>17</v>
      </c>
      <c r="B11" s="12">
        <v>151</v>
      </c>
      <c r="C11" s="12">
        <v>153</v>
      </c>
      <c r="D11" s="11">
        <f t="shared" si="0"/>
        <v>101.32450331125828</v>
      </c>
      <c r="E11" s="12">
        <v>164</v>
      </c>
      <c r="F11" s="12">
        <v>169</v>
      </c>
      <c r="G11" s="11">
        <f t="shared" si="1"/>
        <v>103.04878048780488</v>
      </c>
      <c r="H11" s="25">
        <v>26</v>
      </c>
      <c r="I11" s="25">
        <v>27</v>
      </c>
      <c r="J11" s="26">
        <f t="shared" si="2"/>
        <v>103.84615384615385</v>
      </c>
      <c r="K11" s="12">
        <f t="shared" si="3"/>
        <v>341</v>
      </c>
      <c r="L11" s="12">
        <f t="shared" si="4"/>
        <v>349</v>
      </c>
      <c r="M11" s="11">
        <f t="shared" si="5"/>
        <v>102.34604105571847</v>
      </c>
      <c r="N11" s="11">
        <v>0</v>
      </c>
      <c r="O11" s="11">
        <v>0</v>
      </c>
      <c r="P11" s="14"/>
    </row>
    <row r="12" spans="1:16" s="15" customFormat="1" ht="24" customHeight="1">
      <c r="A12" s="9" t="s">
        <v>18</v>
      </c>
      <c r="B12" s="12">
        <v>75</v>
      </c>
      <c r="C12" s="12">
        <v>73</v>
      </c>
      <c r="D12" s="11">
        <f t="shared" si="0"/>
        <v>97.33333333333334</v>
      </c>
      <c r="E12" s="12">
        <v>71</v>
      </c>
      <c r="F12" s="12">
        <v>71</v>
      </c>
      <c r="G12" s="11">
        <f t="shared" si="1"/>
        <v>100</v>
      </c>
      <c r="H12" s="12">
        <v>6</v>
      </c>
      <c r="I12" s="12">
        <v>7</v>
      </c>
      <c r="J12" s="11">
        <f t="shared" si="2"/>
        <v>116.66666666666667</v>
      </c>
      <c r="K12" s="12">
        <f t="shared" si="3"/>
        <v>152</v>
      </c>
      <c r="L12" s="12">
        <f t="shared" si="4"/>
        <v>151</v>
      </c>
      <c r="M12" s="11">
        <f t="shared" si="5"/>
        <v>99.3421052631579</v>
      </c>
      <c r="N12" s="11">
        <v>0</v>
      </c>
      <c r="O12" s="11">
        <v>0</v>
      </c>
      <c r="P12" s="14"/>
    </row>
    <row r="13" spans="1:17" s="18" customFormat="1" ht="24" customHeight="1">
      <c r="A13" s="9" t="s">
        <v>19</v>
      </c>
      <c r="B13" s="12">
        <v>40</v>
      </c>
      <c r="C13" s="12">
        <v>41</v>
      </c>
      <c r="D13" s="11">
        <f t="shared" si="0"/>
        <v>102.49999999999999</v>
      </c>
      <c r="E13" s="12">
        <v>49</v>
      </c>
      <c r="F13" s="12">
        <v>49</v>
      </c>
      <c r="G13" s="11">
        <f t="shared" si="1"/>
        <v>100</v>
      </c>
      <c r="H13" s="12">
        <v>13</v>
      </c>
      <c r="I13" s="12">
        <v>13</v>
      </c>
      <c r="J13" s="11">
        <f t="shared" si="2"/>
        <v>100</v>
      </c>
      <c r="K13" s="12">
        <f t="shared" si="3"/>
        <v>102</v>
      </c>
      <c r="L13" s="12">
        <f t="shared" si="4"/>
        <v>103</v>
      </c>
      <c r="M13" s="11">
        <f t="shared" si="5"/>
        <v>100.98039215686273</v>
      </c>
      <c r="N13" s="11">
        <v>0</v>
      </c>
      <c r="O13" s="11">
        <v>0</v>
      </c>
      <c r="P13" s="27" t="e">
        <f>#REF!</f>
        <v>#REF!</v>
      </c>
      <c r="Q13" s="17"/>
    </row>
    <row r="14" spans="1:17" s="18" customFormat="1" ht="24" customHeight="1">
      <c r="A14" s="9" t="s">
        <v>20</v>
      </c>
      <c r="B14" s="12">
        <v>296</v>
      </c>
      <c r="C14" s="12">
        <v>300</v>
      </c>
      <c r="D14" s="11">
        <f t="shared" si="0"/>
        <v>101.35135135135135</v>
      </c>
      <c r="E14" s="12">
        <v>318</v>
      </c>
      <c r="F14" s="12">
        <v>309</v>
      </c>
      <c r="G14" s="11">
        <f t="shared" si="1"/>
        <v>97.16981132075472</v>
      </c>
      <c r="H14" s="12">
        <v>50</v>
      </c>
      <c r="I14" s="12">
        <v>50</v>
      </c>
      <c r="J14" s="11">
        <f t="shared" si="2"/>
        <v>100</v>
      </c>
      <c r="K14" s="12">
        <f t="shared" si="3"/>
        <v>664</v>
      </c>
      <c r="L14" s="12">
        <f t="shared" si="4"/>
        <v>659</v>
      </c>
      <c r="M14" s="11">
        <f t="shared" si="5"/>
        <v>99.24698795180723</v>
      </c>
      <c r="N14" s="11"/>
      <c r="O14" s="11"/>
      <c r="P14" s="27"/>
      <c r="Q14" s="17"/>
    </row>
    <row r="15" spans="1:17" s="18" customFormat="1" ht="24" customHeight="1">
      <c r="A15" s="9" t="s">
        <v>21</v>
      </c>
      <c r="B15" s="12">
        <v>210</v>
      </c>
      <c r="C15" s="12">
        <v>207</v>
      </c>
      <c r="D15" s="11">
        <f t="shared" si="0"/>
        <v>98.57142857142858</v>
      </c>
      <c r="E15" s="12">
        <v>251</v>
      </c>
      <c r="F15" s="12">
        <v>254</v>
      </c>
      <c r="G15" s="11">
        <f t="shared" si="1"/>
        <v>101.19521912350598</v>
      </c>
      <c r="H15" s="12">
        <v>37</v>
      </c>
      <c r="I15" s="12">
        <v>38</v>
      </c>
      <c r="J15" s="11">
        <f t="shared" si="2"/>
        <v>102.7027027027027</v>
      </c>
      <c r="K15" s="12">
        <f t="shared" si="3"/>
        <v>498</v>
      </c>
      <c r="L15" s="12">
        <f t="shared" si="4"/>
        <v>499</v>
      </c>
      <c r="M15" s="11">
        <f t="shared" si="5"/>
        <v>100.20080321285141</v>
      </c>
      <c r="N15" s="11"/>
      <c r="O15" s="11"/>
      <c r="P15" s="27"/>
      <c r="Q15" s="17"/>
    </row>
    <row r="16" spans="1:17" s="18" customFormat="1" ht="24" customHeight="1">
      <c r="A16" s="9" t="s">
        <v>22</v>
      </c>
      <c r="B16" s="12">
        <v>120</v>
      </c>
      <c r="C16" s="12">
        <v>117</v>
      </c>
      <c r="D16" s="11">
        <f t="shared" si="0"/>
        <v>97.5</v>
      </c>
      <c r="E16" s="12">
        <v>150</v>
      </c>
      <c r="F16" s="12">
        <v>149</v>
      </c>
      <c r="G16" s="11">
        <f t="shared" si="1"/>
        <v>99.33333333333333</v>
      </c>
      <c r="H16" s="12">
        <v>29</v>
      </c>
      <c r="I16" s="12">
        <v>28</v>
      </c>
      <c r="J16" s="11">
        <f t="shared" si="2"/>
        <v>96.55172413793103</v>
      </c>
      <c r="K16" s="12">
        <f t="shared" si="3"/>
        <v>299</v>
      </c>
      <c r="L16" s="12">
        <f t="shared" si="4"/>
        <v>294</v>
      </c>
      <c r="M16" s="11">
        <f t="shared" si="5"/>
        <v>98.32775919732441</v>
      </c>
      <c r="N16" s="11"/>
      <c r="O16" s="11"/>
      <c r="P16" s="27"/>
      <c r="Q16" s="17"/>
    </row>
    <row r="17" spans="1:17" s="18" customFormat="1" ht="24" customHeight="1">
      <c r="A17" s="9" t="s">
        <v>23</v>
      </c>
      <c r="B17" s="12">
        <v>395</v>
      </c>
      <c r="C17" s="12">
        <v>404</v>
      </c>
      <c r="D17" s="11">
        <f t="shared" si="0"/>
        <v>102.27848101265822</v>
      </c>
      <c r="E17" s="12">
        <v>379</v>
      </c>
      <c r="F17" s="12">
        <v>378</v>
      </c>
      <c r="G17" s="11">
        <f t="shared" si="1"/>
        <v>99.73614775725594</v>
      </c>
      <c r="H17" s="25">
        <v>66</v>
      </c>
      <c r="I17" s="25">
        <v>66</v>
      </c>
      <c r="J17" s="26">
        <f t="shared" si="2"/>
        <v>100</v>
      </c>
      <c r="K17" s="12">
        <f t="shared" si="3"/>
        <v>840</v>
      </c>
      <c r="L17" s="12">
        <f t="shared" si="4"/>
        <v>848</v>
      </c>
      <c r="M17" s="11">
        <f t="shared" si="5"/>
        <v>100.95238095238095</v>
      </c>
      <c r="N17" s="11"/>
      <c r="O17" s="11"/>
      <c r="P17" s="27"/>
      <c r="Q17" s="17"/>
    </row>
    <row r="18" spans="1:17" s="18" customFormat="1" ht="24" customHeight="1">
      <c r="A18" s="9" t="s">
        <v>24</v>
      </c>
      <c r="B18" s="12">
        <v>160</v>
      </c>
      <c r="C18" s="12">
        <v>199</v>
      </c>
      <c r="D18" s="11">
        <f t="shared" si="0"/>
        <v>124.37499999999999</v>
      </c>
      <c r="E18" s="12">
        <v>213</v>
      </c>
      <c r="F18" s="12">
        <v>231</v>
      </c>
      <c r="G18" s="11">
        <f t="shared" si="1"/>
        <v>108.45070422535213</v>
      </c>
      <c r="H18" s="25">
        <v>27</v>
      </c>
      <c r="I18" s="25">
        <v>35</v>
      </c>
      <c r="J18" s="26">
        <f t="shared" si="2"/>
        <v>129.62962962962962</v>
      </c>
      <c r="K18" s="12">
        <f t="shared" si="3"/>
        <v>400</v>
      </c>
      <c r="L18" s="12">
        <f t="shared" si="4"/>
        <v>465</v>
      </c>
      <c r="M18" s="11">
        <f t="shared" si="5"/>
        <v>116.25000000000001</v>
      </c>
      <c r="N18" s="11"/>
      <c r="O18" s="11"/>
      <c r="P18" s="27"/>
      <c r="Q18" s="17"/>
    </row>
    <row r="19" spans="1:17" s="18" customFormat="1" ht="24" customHeight="1">
      <c r="A19" s="9" t="s">
        <v>25</v>
      </c>
      <c r="B19" s="12">
        <v>309</v>
      </c>
      <c r="C19" s="12">
        <v>306</v>
      </c>
      <c r="D19" s="11">
        <f t="shared" si="0"/>
        <v>99.02912621359224</v>
      </c>
      <c r="E19" s="12">
        <v>348</v>
      </c>
      <c r="F19" s="12">
        <v>352</v>
      </c>
      <c r="G19" s="11">
        <f t="shared" si="1"/>
        <v>101.14942528735634</v>
      </c>
      <c r="H19" s="12">
        <v>57</v>
      </c>
      <c r="I19" s="12">
        <v>57</v>
      </c>
      <c r="J19" s="11">
        <f t="shared" si="2"/>
        <v>100</v>
      </c>
      <c r="K19" s="12">
        <f t="shared" si="3"/>
        <v>714</v>
      </c>
      <c r="L19" s="12">
        <f t="shared" si="4"/>
        <v>715</v>
      </c>
      <c r="M19" s="11">
        <f t="shared" si="5"/>
        <v>100.14005602240897</v>
      </c>
      <c r="N19" s="11"/>
      <c r="O19" s="11"/>
      <c r="P19" s="27"/>
      <c r="Q19" s="17"/>
    </row>
    <row r="20" spans="1:17" s="18" customFormat="1" ht="24" customHeight="1">
      <c r="A20" s="9" t="s">
        <v>26</v>
      </c>
      <c r="B20" s="12">
        <v>297</v>
      </c>
      <c r="C20" s="12">
        <v>296</v>
      </c>
      <c r="D20" s="11">
        <f t="shared" si="0"/>
        <v>99.66329966329967</v>
      </c>
      <c r="E20" s="12">
        <v>351</v>
      </c>
      <c r="F20" s="12">
        <v>351</v>
      </c>
      <c r="G20" s="11">
        <f t="shared" si="1"/>
        <v>100</v>
      </c>
      <c r="H20" s="12">
        <v>53</v>
      </c>
      <c r="I20" s="12">
        <v>54</v>
      </c>
      <c r="J20" s="11">
        <f t="shared" si="2"/>
        <v>101.88679245283019</v>
      </c>
      <c r="K20" s="12">
        <f t="shared" si="3"/>
        <v>701</v>
      </c>
      <c r="L20" s="12">
        <f t="shared" si="4"/>
        <v>701</v>
      </c>
      <c r="M20" s="11">
        <f t="shared" si="5"/>
        <v>100</v>
      </c>
      <c r="N20" s="11"/>
      <c r="O20" s="11"/>
      <c r="P20" s="27"/>
      <c r="Q20" s="17"/>
    </row>
    <row r="21" spans="1:17" s="18" customFormat="1" ht="24" customHeight="1">
      <c r="A21" s="9" t="s">
        <v>27</v>
      </c>
      <c r="B21" s="12">
        <v>212</v>
      </c>
      <c r="C21" s="12">
        <v>228</v>
      </c>
      <c r="D21" s="11">
        <f t="shared" si="0"/>
        <v>107.54716981132076</v>
      </c>
      <c r="E21" s="12">
        <v>251</v>
      </c>
      <c r="F21" s="12">
        <v>250</v>
      </c>
      <c r="G21" s="11">
        <f t="shared" si="1"/>
        <v>99.60159362549801</v>
      </c>
      <c r="H21" s="12">
        <v>41</v>
      </c>
      <c r="I21" s="12">
        <v>42</v>
      </c>
      <c r="J21" s="11">
        <f t="shared" si="2"/>
        <v>102.4390243902439</v>
      </c>
      <c r="K21" s="12">
        <f t="shared" si="3"/>
        <v>504</v>
      </c>
      <c r="L21" s="12">
        <f t="shared" si="4"/>
        <v>520</v>
      </c>
      <c r="M21" s="11">
        <f t="shared" si="5"/>
        <v>103.17460317460319</v>
      </c>
      <c r="N21" s="11"/>
      <c r="O21" s="11"/>
      <c r="P21" s="27"/>
      <c r="Q21" s="17"/>
    </row>
    <row r="22" spans="1:17" s="18" customFormat="1" ht="24" customHeight="1">
      <c r="A22" s="9" t="s">
        <v>28</v>
      </c>
      <c r="B22" s="12">
        <v>108</v>
      </c>
      <c r="C22" s="12">
        <v>104</v>
      </c>
      <c r="D22" s="11">
        <f t="shared" si="0"/>
        <v>96.29629629629629</v>
      </c>
      <c r="E22" s="12">
        <v>121</v>
      </c>
      <c r="F22" s="12">
        <v>120</v>
      </c>
      <c r="G22" s="11">
        <f t="shared" si="1"/>
        <v>99.17355371900827</v>
      </c>
      <c r="H22" s="25">
        <v>17</v>
      </c>
      <c r="I22" s="25">
        <v>17</v>
      </c>
      <c r="J22" s="26">
        <f t="shared" si="2"/>
        <v>100</v>
      </c>
      <c r="K22" s="12">
        <f t="shared" si="3"/>
        <v>246</v>
      </c>
      <c r="L22" s="12">
        <f t="shared" si="4"/>
        <v>241</v>
      </c>
      <c r="M22" s="11">
        <f t="shared" si="5"/>
        <v>97.96747967479675</v>
      </c>
      <c r="N22" s="11"/>
      <c r="O22" s="11"/>
      <c r="P22" s="27"/>
      <c r="Q22" s="17"/>
    </row>
    <row r="23" spans="1:17" s="18" customFormat="1" ht="24" customHeight="1">
      <c r="A23" s="9" t="s">
        <v>29</v>
      </c>
      <c r="B23" s="12">
        <v>387</v>
      </c>
      <c r="C23" s="12">
        <v>384</v>
      </c>
      <c r="D23" s="11">
        <f t="shared" si="0"/>
        <v>99.2248062015504</v>
      </c>
      <c r="E23" s="12">
        <v>416</v>
      </c>
      <c r="F23" s="12">
        <v>420</v>
      </c>
      <c r="G23" s="11">
        <f t="shared" si="1"/>
        <v>100.96153846153845</v>
      </c>
      <c r="H23" s="12">
        <v>69</v>
      </c>
      <c r="I23" s="12">
        <v>69</v>
      </c>
      <c r="J23" s="11">
        <f t="shared" si="2"/>
        <v>100</v>
      </c>
      <c r="K23" s="12">
        <f t="shared" si="3"/>
        <v>872</v>
      </c>
      <c r="L23" s="12">
        <f t="shared" si="4"/>
        <v>873</v>
      </c>
      <c r="M23" s="11">
        <f t="shared" si="5"/>
        <v>100.11467889908256</v>
      </c>
      <c r="N23" s="11"/>
      <c r="O23" s="11"/>
      <c r="P23" s="27"/>
      <c r="Q23" s="17"/>
    </row>
    <row r="24" spans="1:17" s="18" customFormat="1" ht="24" customHeight="1">
      <c r="A24" s="9" t="s">
        <v>30</v>
      </c>
      <c r="B24" s="12">
        <v>119</v>
      </c>
      <c r="C24" s="12">
        <v>116</v>
      </c>
      <c r="D24" s="11">
        <f t="shared" si="0"/>
        <v>97.47899159663865</v>
      </c>
      <c r="E24" s="12">
        <v>140</v>
      </c>
      <c r="F24" s="12">
        <v>140</v>
      </c>
      <c r="G24" s="11">
        <f t="shared" si="1"/>
        <v>100</v>
      </c>
      <c r="H24" s="12">
        <v>26</v>
      </c>
      <c r="I24" s="12">
        <v>26</v>
      </c>
      <c r="J24" s="11">
        <f t="shared" si="2"/>
        <v>100</v>
      </c>
      <c r="K24" s="12">
        <f t="shared" si="3"/>
        <v>285</v>
      </c>
      <c r="L24" s="12">
        <f t="shared" si="4"/>
        <v>282</v>
      </c>
      <c r="M24" s="11">
        <f t="shared" si="5"/>
        <v>98.94736842105263</v>
      </c>
      <c r="N24" s="11"/>
      <c r="O24" s="11"/>
      <c r="P24" s="27"/>
      <c r="Q24" s="17"/>
    </row>
    <row r="25" spans="1:17" s="18" customFormat="1" ht="24" customHeight="1">
      <c r="A25" s="9" t="s">
        <v>31</v>
      </c>
      <c r="B25" s="12">
        <v>215</v>
      </c>
      <c r="C25" s="12">
        <v>214</v>
      </c>
      <c r="D25" s="11">
        <f t="shared" si="0"/>
        <v>99.53488372093024</v>
      </c>
      <c r="E25" s="12">
        <v>250</v>
      </c>
      <c r="F25" s="12">
        <v>247</v>
      </c>
      <c r="G25" s="11">
        <f t="shared" si="1"/>
        <v>98.8</v>
      </c>
      <c r="H25" s="12">
        <v>46</v>
      </c>
      <c r="I25" s="12">
        <v>47</v>
      </c>
      <c r="J25" s="11">
        <f t="shared" si="2"/>
        <v>102.17391304347827</v>
      </c>
      <c r="K25" s="12">
        <f t="shared" si="3"/>
        <v>511</v>
      </c>
      <c r="L25" s="12">
        <f t="shared" si="4"/>
        <v>508</v>
      </c>
      <c r="M25" s="11">
        <f t="shared" si="5"/>
        <v>99.412915851272</v>
      </c>
      <c r="N25" s="11"/>
      <c r="O25" s="11"/>
      <c r="P25" s="27"/>
      <c r="Q25" s="17"/>
    </row>
    <row r="26" spans="1:17" s="18" customFormat="1" ht="24" customHeight="1">
      <c r="A26" s="9" t="s">
        <v>32</v>
      </c>
      <c r="B26" s="25">
        <v>213</v>
      </c>
      <c r="C26" s="25">
        <v>211</v>
      </c>
      <c r="D26" s="11">
        <f t="shared" si="0"/>
        <v>99.06103286384976</v>
      </c>
      <c r="E26" s="25">
        <v>226</v>
      </c>
      <c r="F26" s="25">
        <v>225</v>
      </c>
      <c r="G26" s="26">
        <f t="shared" si="1"/>
        <v>99.5575221238938</v>
      </c>
      <c r="H26" s="12">
        <v>65</v>
      </c>
      <c r="I26" s="12">
        <v>66</v>
      </c>
      <c r="J26" s="11">
        <f t="shared" si="2"/>
        <v>101.53846153846153</v>
      </c>
      <c r="K26" s="12">
        <f t="shared" si="3"/>
        <v>504</v>
      </c>
      <c r="L26" s="12">
        <f t="shared" si="4"/>
        <v>502</v>
      </c>
      <c r="M26" s="11">
        <f t="shared" si="5"/>
        <v>99.60317460317461</v>
      </c>
      <c r="N26" s="11"/>
      <c r="O26" s="11"/>
      <c r="P26" s="27"/>
      <c r="Q26" s="17"/>
    </row>
    <row r="27" spans="1:17" s="18" customFormat="1" ht="24" customHeight="1">
      <c r="A27" s="28" t="s">
        <v>33</v>
      </c>
      <c r="B27" s="29">
        <f>B4+B5+B6+B7+B8+B9+B10+B11+B12+B13+B14+B15+B16+B17+B18+B19+B20+B21+B22+B23+B24+B25+B26</f>
        <v>5245</v>
      </c>
      <c r="C27" s="29">
        <f>C4+C5+C6+C7+C8+C9+C10+C11+C12+C13+C14+C15+C16+C17+C18+C19+C20+C21+C22+C23+C24+C25+C26</f>
        <v>5278</v>
      </c>
      <c r="D27" s="30">
        <f t="shared" si="0"/>
        <v>100.62917063870354</v>
      </c>
      <c r="E27" s="29">
        <f>E4+E5+E6+E7+E8+E9+E10+E11+E12+E13+E14+E15+E16+E17+E18+E19+E20+E21+E22+E23+E24+E25+E26</f>
        <v>5718</v>
      </c>
      <c r="F27" s="29">
        <f>F4+F5+F6+F7+F8+F9+F10+F11+F12+F13+F14+F15+F16+F17+F18+F19+F20+F21+F22+F23+F24+F25+F26</f>
        <v>5735</v>
      </c>
      <c r="G27" s="30">
        <f t="shared" si="1"/>
        <v>100.29730675061211</v>
      </c>
      <c r="H27" s="29">
        <f>H4+H5+H6+H7+H8+H9+H10+H11+H12+H13+H14+H15+H16+H17+H18+H19+H20+H21+H22+H23+H24+H25+H26</f>
        <v>1021</v>
      </c>
      <c r="I27" s="29">
        <f>I4+I5+I6+I7+I8+I9+I10+I11+I12+I13+I14+I15+I16+I17+I18+I19+I20+I21+I22+I23+I24+I25+I26</f>
        <v>1031</v>
      </c>
      <c r="J27" s="30">
        <f t="shared" si="2"/>
        <v>100.97943192948091</v>
      </c>
      <c r="K27" s="31">
        <f t="shared" si="3"/>
        <v>11984</v>
      </c>
      <c r="L27" s="31">
        <f t="shared" si="4"/>
        <v>12044</v>
      </c>
      <c r="M27" s="30">
        <f t="shared" si="5"/>
        <v>100.50066755674231</v>
      </c>
      <c r="N27" s="11"/>
      <c r="O27" s="11"/>
      <c r="P27" s="27"/>
      <c r="Q27" s="17"/>
    </row>
    <row r="28" spans="1:17" s="18" customFormat="1" ht="24" customHeight="1">
      <c r="A28" s="9" t="s">
        <v>34</v>
      </c>
      <c r="B28" s="32"/>
      <c r="C28" s="11"/>
      <c r="D28" s="11"/>
      <c r="E28" s="12">
        <v>12</v>
      </c>
      <c r="F28" s="12">
        <v>13</v>
      </c>
      <c r="G28" s="11">
        <f t="shared" si="1"/>
        <v>108.33333333333333</v>
      </c>
      <c r="H28" s="12">
        <v>151</v>
      </c>
      <c r="I28" s="12">
        <v>137</v>
      </c>
      <c r="J28" s="11">
        <f t="shared" si="2"/>
        <v>90.72847682119205</v>
      </c>
      <c r="K28" s="12">
        <f t="shared" si="3"/>
        <v>163</v>
      </c>
      <c r="L28" s="12">
        <f t="shared" si="4"/>
        <v>150</v>
      </c>
      <c r="M28" s="11">
        <f t="shared" si="5"/>
        <v>92.02453987730061</v>
      </c>
      <c r="N28" s="11"/>
      <c r="O28" s="11"/>
      <c r="P28" s="27"/>
      <c r="Q28" s="17"/>
    </row>
    <row r="29" spans="1:17" s="18" customFormat="1" ht="24" customHeight="1">
      <c r="A29" s="9" t="s">
        <v>35</v>
      </c>
      <c r="B29" s="32"/>
      <c r="C29" s="11"/>
      <c r="D29" s="11"/>
      <c r="E29" s="12">
        <v>4</v>
      </c>
      <c r="F29" s="12">
        <v>1</v>
      </c>
      <c r="G29" s="11">
        <f t="shared" si="1"/>
        <v>25</v>
      </c>
      <c r="H29" s="12">
        <v>61</v>
      </c>
      <c r="I29" s="12">
        <v>65</v>
      </c>
      <c r="J29" s="11">
        <f t="shared" si="2"/>
        <v>106.55737704918033</v>
      </c>
      <c r="K29" s="12">
        <f t="shared" si="3"/>
        <v>65</v>
      </c>
      <c r="L29" s="12">
        <f t="shared" si="4"/>
        <v>66</v>
      </c>
      <c r="M29" s="11">
        <f t="shared" si="5"/>
        <v>101.53846153846153</v>
      </c>
      <c r="N29" s="11"/>
      <c r="O29" s="11"/>
      <c r="P29" s="27"/>
      <c r="Q29" s="17"/>
    </row>
    <row r="30" spans="1:17" s="18" customFormat="1" ht="24" customHeight="1">
      <c r="A30" s="28" t="s">
        <v>36</v>
      </c>
      <c r="B30" s="33"/>
      <c r="C30" s="33"/>
      <c r="D30" s="11"/>
      <c r="E30" s="33">
        <f>E28+E29</f>
        <v>16</v>
      </c>
      <c r="F30" s="33">
        <f>F28+F29</f>
        <v>14</v>
      </c>
      <c r="G30" s="11">
        <f t="shared" si="1"/>
        <v>87.5</v>
      </c>
      <c r="H30" s="33">
        <f>H28+H29</f>
        <v>212</v>
      </c>
      <c r="I30" s="33">
        <f>I28+I29</f>
        <v>202</v>
      </c>
      <c r="J30" s="11">
        <f t="shared" si="2"/>
        <v>95.28301886792453</v>
      </c>
      <c r="K30" s="29">
        <f>K28+K29</f>
        <v>228</v>
      </c>
      <c r="L30" s="29">
        <f>L28+L29</f>
        <v>216</v>
      </c>
      <c r="M30" s="11">
        <f t="shared" si="5"/>
        <v>94.73684210526315</v>
      </c>
      <c r="N30" s="11"/>
      <c r="O30" s="11"/>
      <c r="P30" s="27"/>
      <c r="Q30" s="17"/>
    </row>
    <row r="31" spans="1:17" s="18" customFormat="1" ht="24" customHeight="1">
      <c r="A31" s="9" t="s">
        <v>37</v>
      </c>
      <c r="B31" s="12">
        <v>67</v>
      </c>
      <c r="C31" s="12">
        <v>68</v>
      </c>
      <c r="D31" s="11">
        <f>C31/B31*100</f>
        <v>101.49253731343283</v>
      </c>
      <c r="E31" s="12">
        <v>64</v>
      </c>
      <c r="F31" s="12">
        <v>62</v>
      </c>
      <c r="G31" s="11">
        <f t="shared" si="1"/>
        <v>96.875</v>
      </c>
      <c r="H31" s="11"/>
      <c r="I31" s="11"/>
      <c r="J31" s="11"/>
      <c r="K31" s="12">
        <f>B31+E31</f>
        <v>131</v>
      </c>
      <c r="L31" s="12">
        <f>C31+F31</f>
        <v>130</v>
      </c>
      <c r="M31" s="11">
        <f t="shared" si="5"/>
        <v>99.23664122137404</v>
      </c>
      <c r="N31" s="11"/>
      <c r="O31" s="11"/>
      <c r="P31" s="27"/>
      <c r="Q31" s="17"/>
    </row>
    <row r="32" spans="1:17" s="18" customFormat="1" ht="24" customHeight="1">
      <c r="A32" s="28"/>
      <c r="B32" s="3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27"/>
      <c r="Q32" s="17"/>
    </row>
    <row r="33" spans="1:17" s="18" customFormat="1" ht="24.75" customHeight="1">
      <c r="A33" s="28" t="s">
        <v>38</v>
      </c>
      <c r="B33" s="29">
        <v>5312</v>
      </c>
      <c r="C33" s="29">
        <v>5346</v>
      </c>
      <c r="D33" s="11">
        <f>C33/B33*100</f>
        <v>100.64006024096386</v>
      </c>
      <c r="E33" s="29">
        <f>E27+E30+E31</f>
        <v>5798</v>
      </c>
      <c r="F33" s="29">
        <f>F27+F30+F31</f>
        <v>5811</v>
      </c>
      <c r="G33" s="11">
        <f>F33/E33*100</f>
        <v>100.22421524663676</v>
      </c>
      <c r="H33" s="29">
        <f>H27+H30+H31</f>
        <v>1233</v>
      </c>
      <c r="I33" s="29">
        <f>I27+I30+I31</f>
        <v>1233</v>
      </c>
      <c r="J33" s="11">
        <f>I33/H33*100</f>
        <v>100</v>
      </c>
      <c r="K33" s="29">
        <f>K27+K30+K31</f>
        <v>12343</v>
      </c>
      <c r="L33" s="29">
        <f>L27+L30+L31</f>
        <v>12390</v>
      </c>
      <c r="M33" s="11">
        <f>L33/K33*100</f>
        <v>100.38078262983068</v>
      </c>
      <c r="N33" s="11">
        <v>0</v>
      </c>
      <c r="O33" s="11">
        <v>0</v>
      </c>
      <c r="P33" s="19"/>
      <c r="Q33" s="17"/>
    </row>
    <row r="34" spans="1:16" s="21" customFormat="1" ht="12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20"/>
    </row>
    <row r="35" spans="1:16" s="21" customFormat="1" ht="12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20"/>
    </row>
    <row r="36" spans="1:15" ht="32.25" customHeight="1">
      <c r="A36" s="40" t="s">
        <v>39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</row>
    <row r="37" spans="1:15" ht="12.75">
      <c r="A37" s="35"/>
      <c r="B37" s="35"/>
      <c r="C37" s="35"/>
      <c r="D37" s="35"/>
      <c r="E37" s="35"/>
      <c r="F37" s="36"/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2" customHeight="1" hidden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24.75" customHeight="1">
      <c r="A39" s="37" t="s">
        <v>40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</sheetData>
  <sheetProtection selectLockedCells="1" selectUnlockedCells="1"/>
  <mergeCells count="6">
    <mergeCell ref="A1:O1"/>
    <mergeCell ref="B2:D2"/>
    <mergeCell ref="E2:G2"/>
    <mergeCell ref="H2:J2"/>
    <mergeCell ref="K2:M2"/>
    <mergeCell ref="A36:O36"/>
  </mergeCells>
  <printOptions/>
  <pageMargins left="0.24027777777777778" right="0.2" top="0.4597222222222222" bottom="0.5" header="0.5118055555555555" footer="0.5118055555555555"/>
  <pageSetup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2017-07-18T08:27:20Z</cp:lastPrinted>
  <dcterms:created xsi:type="dcterms:W3CDTF">2016-12-15T07:25:26Z</dcterms:created>
  <dcterms:modified xsi:type="dcterms:W3CDTF">2017-07-18T08:27:50Z</dcterms:modified>
  <cp:category/>
  <cp:version/>
  <cp:contentType/>
  <cp:contentStatus/>
</cp:coreProperties>
</file>